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544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X494" i="1" s="1"/>
  <c r="AY492" i="1"/>
  <c r="AY489" i="1" s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Y447" i="1" s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Y373" i="1" l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<sst xmlns="http://schemas.openxmlformats.org/spreadsheetml/2006/main" count="1085" uniqueCount="1066">
  <si>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</si>
  <si>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</si>
  <si>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</si>
  <si>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</si>
  <si>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</si>
  <si>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</si>
  <si>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</si>
  <si>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</si>
  <si>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</si>
  <si>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</si>
  <si>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</si>
  <si>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</si>
  <si>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</si>
  <si>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</si>
  <si>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</si>
  <si>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</si>
  <si>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</si>
  <si>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</si>
  <si>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</si>
  <si>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</si>
  <si>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</si>
  <si>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</si>
  <si>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</si>
  <si>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</si>
  <si>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</si>
  <si>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</si>
  <si>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</si>
  <si>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</si>
  <si>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</si>
  <si>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</si>
  <si>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</si>
  <si>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</si>
  <si>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</si>
  <si>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</si>
  <si>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</si>
  <si>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</si>
  <si>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</si>
  <si>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</si>
  <si>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</si>
  <si>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</si>
  <si>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</si>
  <si>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</si>
  <si>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</si>
  <si>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</si>
  <si>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</si>
  <si>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</si>
  <si>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</si>
  <si>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</si>
  <si>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</si>
  <si>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</si>
  <si>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</si>
  <si>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</si>
  <si>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</si>
  <si>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</si>
  <si>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</si>
  <si>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</si>
  <si>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</si>
  <si>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</si>
  <si>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</si>
  <si>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</si>
  <si>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</si>
  <si>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</si>
  <si>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</si>
  <si>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</si>
  <si>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</si>
  <si>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</si>
  <si>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</si>
  <si>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</si>
  <si>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</si>
  <si>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</si>
  <si>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</si>
  <si>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</si>
  <si>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</si>
  <si>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</si>
  <si>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</si>
  <si>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</si>
  <si>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</si>
  <si>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</si>
  <si>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</si>
  <si>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</si>
  <si>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</si>
  <si>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</si>
  <si>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</si>
  <si>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</si>
  <si>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</si>
  <si>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</si>
  <si>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</si>
  <si>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</si>
  <si>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</si>
  <si>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</si>
  <si>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</si>
  <si>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</si>
  <si>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</si>
  <si>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</si>
  <si>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</si>
  <si>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</si>
  <si>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</si>
  <si>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</si>
  <si>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</si>
  <si>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</si>
  <si>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</si>
  <si>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</si>
  <si>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</si>
  <si>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</si>
  <si>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</si>
  <si>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</si>
  <si>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</si>
  <si>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</si>
  <si>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</si>
  <si>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</si>
  <si>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</si>
  <si>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</si>
  <si>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</si>
  <si>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</si>
  <si>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</si>
  <si>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</si>
  <si>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</si>
  <si>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</si>
  <si>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</si>
  <si>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</si>
  <si>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</si>
  <si>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</si>
  <si>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</si>
  <si>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</si>
  <si>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</si>
  <si>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</si>
  <si>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</si>
  <si>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</si>
  <si>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</si>
  <si>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</si>
  <si>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</si>
  <si>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</si>
  <si>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</si>
  <si>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</si>
  <si>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</si>
  <si>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</si>
  <si>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</si>
  <si>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</si>
  <si>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</si>
  <si>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</si>
  <si>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</si>
  <si>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</si>
  <si>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</si>
  <si>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</si>
  <si>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</si>
  <si>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</si>
  <si>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</si>
  <si>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</si>
  <si>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</si>
  <si>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</si>
  <si>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</si>
  <si>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</si>
  <si>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</si>
  <si>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</si>
  <si>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</si>
  <si>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</si>
  <si>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</si>
  <si>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</si>
  <si>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</si>
  <si>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</si>
  <si>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</si>
  <si>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</si>
  <si>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</si>
  <si>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</si>
  <si>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</si>
  <si>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</si>
  <si>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</si>
  <si>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</si>
  <si>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</si>
  <si>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</si>
  <si>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</si>
  <si>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</si>
  <si>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</si>
  <si>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</si>
  <si>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</si>
  <si>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</si>
  <si>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</si>
  <si>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</si>
  <si>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</si>
  <si>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</si>
  <si>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</si>
  <si>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</si>
  <si>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</si>
  <si>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</si>
  <si>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</si>
  <si>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</si>
  <si>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</si>
  <si>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</si>
  <si>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</si>
  <si>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</si>
  <si>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</si>
  <si>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</si>
  <si>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</si>
  <si>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</si>
  <si>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</si>
  <si>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</si>
  <si>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</si>
  <si>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</si>
  <si>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</si>
  <si>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</si>
  <si>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</si>
  <si>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</si>
  <si>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</si>
  <si>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</si>
  <si>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</si>
  <si>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</si>
  <si>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</si>
  <si>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</si>
  <si>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</si>
  <si>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</si>
  <si>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</si>
  <si>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</si>
  <si>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</si>
  <si>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</si>
  <si>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</si>
  <si>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</si>
  <si>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</si>
  <si>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</si>
  <si>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</si>
  <si>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</si>
  <si>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</si>
  <si>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</si>
  <si>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</si>
  <si>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</si>
  <si>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</si>
  <si>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</si>
  <si>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</si>
  <si>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</si>
  <si>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</si>
  <si>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</si>
  <si>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</si>
  <si>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</si>
  <si>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</si>
  <si>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</si>
  <si>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</si>
  <si>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</si>
  <si>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</si>
  <si>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</si>
  <si>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</si>
  <si>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</si>
  <si>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</si>
  <si>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</si>
  <si>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</si>
  <si>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</si>
  <si>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</si>
  <si>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</si>
  <si>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</si>
  <si>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</si>
  <si>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</si>
  <si>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</si>
  <si>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</si>
  <si>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</si>
  <si>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</si>
  <si>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</si>
  <si>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</si>
  <si>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</si>
  <si>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</si>
  <si>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</si>
  <si>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</si>
  <si>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</si>
  <si>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</si>
  <si>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</si>
  <si>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</si>
  <si>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</si>
  <si>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</si>
  <si>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</si>
  <si>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</si>
  <si>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</si>
  <si>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</si>
  <si>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</si>
  <si>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</si>
  <si>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</si>
  <si>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</si>
  <si>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</si>
  <si>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</si>
  <si>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</si>
  <si>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</si>
  <si>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</si>
  <si>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</si>
  <si>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</si>
  <si>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</si>
  <si>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</si>
  <si>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</si>
  <si>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</si>
  <si>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</si>
  <si>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</si>
  <si>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</si>
  <si>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</si>
  <si>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</si>
  <si>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</si>
  <si>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</si>
  <si>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</si>
  <si>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</si>
  <si>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</si>
  <si>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</si>
  <si>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</si>
  <si>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</si>
  <si>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</si>
  <si>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</si>
  <si>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</si>
  <si>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</si>
  <si>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</si>
  <si>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</si>
  <si>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</si>
  <si>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</si>
  <si>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</si>
  <si>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</si>
  <si>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</si>
  <si>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</si>
  <si>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</si>
  <si>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</si>
  <si>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</si>
  <si>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</si>
  <si>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</si>
  <si>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</si>
  <si>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</si>
  <si>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</si>
  <si>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</si>
  <si>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</si>
  <si>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</si>
  <si>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</si>
  <si>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</si>
  <si>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</si>
  <si>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</si>
  <si>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</si>
  <si>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</si>
  <si>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</si>
  <si>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</si>
  <si>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</si>
  <si>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</si>
  <si>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</si>
  <si>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</si>
  <si>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</si>
  <si>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</si>
  <si>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</si>
  <si>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</si>
  <si>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</si>
  <si>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</si>
  <si>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</si>
  <si>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</si>
  <si>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</si>
  <si>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</si>
  <si>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</si>
  <si>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</si>
  <si>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</si>
  <si>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</si>
  <si>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</si>
  <si>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</si>
  <si>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</si>
  <si>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</si>
  <si>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</si>
  <si>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</si>
  <si>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</si>
  <si>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</si>
  <si>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</si>
  <si>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</si>
  <si>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</si>
  <si>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</si>
  <si>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</si>
  <si>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</si>
  <si>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</si>
  <si>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</si>
  <si>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</si>
  <si>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</si>
  <si>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</si>
  <si>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</si>
  <si>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</si>
  <si>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</si>
  <si>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</si>
  <si>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</si>
  <si>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</si>
  <si>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</si>
  <si>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</si>
  <si>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</si>
  <si>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</si>
  <si>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</si>
  <si>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</si>
  <si>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</si>
  <si>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</si>
  <si>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</si>
  <si>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</si>
  <si>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</si>
  <si>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</si>
  <si>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</si>
  <si>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</si>
  <si>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</si>
  <si>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</si>
  <si>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</si>
  <si>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</si>
  <si>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</si>
  <si>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</si>
  <si>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</si>
  <si>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</si>
  <si>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</si>
  <si>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</si>
  <si>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</si>
  <si>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</si>
  <si>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</si>
  <si>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</si>
  <si>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</si>
  <si>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</si>
  <si>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</si>
  <si>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</si>
  <si>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</si>
  <si>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</si>
  <si>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</si>
  <si>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</si>
  <si>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</si>
  <si>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</si>
  <si>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</si>
  <si>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</si>
  <si>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</si>
  <si>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</si>
  <si>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</si>
  <si>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</si>
  <si>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</si>
  <si>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</si>
  <si>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</si>
  <si>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</si>
  <si>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</si>
  <si>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</si>
  <si>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</si>
  <si>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</si>
  <si>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</si>
  <si>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</si>
  <si>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</si>
  <si>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</si>
  <si>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</si>
  <si>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</si>
  <si>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</si>
  <si>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</si>
  <si>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</si>
  <si>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</si>
  <si>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</si>
  <si>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</si>
  <si>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</si>
  <si>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</si>
  <si>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</si>
  <si>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</si>
  <si>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</si>
  <si>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</si>
  <si>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</si>
  <si>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</si>
  <si>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</si>
  <si>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</si>
  <si>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</si>
  <si>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</si>
  <si>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</si>
  <si>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</si>
  <si>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</si>
  <si>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</si>
  <si>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</si>
  <si>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</si>
  <si>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</si>
  <si>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</si>
  <si>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</si>
  <si>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</si>
  <si>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</si>
  <si>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</si>
  <si>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</si>
  <si>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</si>
  <si>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</si>
  <si>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</si>
  <si>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</si>
  <si>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</si>
  <si>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</si>
  <si>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</si>
  <si>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</si>
  <si>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</si>
  <si>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</si>
  <si>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</si>
  <si>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</si>
  <si>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</si>
  <si>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</si>
  <si>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</si>
  <si>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</si>
  <si>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</si>
  <si>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</si>
  <si>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</si>
  <si>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</si>
  <si>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</si>
  <si>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</si>
  <si>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</si>
  <si>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</si>
  <si>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</si>
  <si>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</si>
  <si>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</si>
  <si>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</si>
  <si>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</si>
  <si>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</si>
  <si>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</si>
  <si>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</si>
  <si>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</si>
  <si>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</si>
  <si>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</si>
  <si>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</si>
  <si>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</si>
  <si>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</si>
  <si>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</si>
  <si>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</si>
  <si>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</si>
  <si>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</si>
  <si>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</si>
  <si>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</si>
  <si>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</si>
  <si>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</si>
  <si>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</si>
  <si>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</si>
  <si>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</si>
  <si>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</si>
  <si>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</si>
  <si>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</si>
  <si>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</si>
  <si>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</si>
  <si>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</si>
  <si>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</si>
  <si>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</si>
  <si>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</si>
  <si>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</si>
  <si>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</si>
  <si>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</si>
  <si>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</si>
  <si>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</si>
  <si>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</si>
  <si>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</si>
  <si>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</si>
  <si>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</si>
  <si>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</si>
  <si>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</si>
  <si>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</si>
  <si>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</si>
  <si>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</si>
  <si>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</si>
  <si>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</si>
  <si>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</si>
  <si>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</si>
  <si>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</si>
  <si>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</si>
  <si>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</si>
  <si>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</si>
  <si>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</si>
  <si>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</si>
  <si>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</si>
  <si>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</si>
  <si>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</si>
  <si>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</si>
  <si>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</si>
  <si>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</si>
  <si>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</si>
  <si>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</si>
  <si>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</si>
  <si>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</si>
  <si>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</si>
  <si>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</si>
  <si>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</si>
  <si>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</si>
  <si>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</si>
  <si>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</si>
  <si>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</si>
  <si>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</si>
  <si>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</si>
  <si>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</si>
  <si>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</si>
  <si>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</si>
  <si>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</si>
  <si>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</si>
  <si>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</si>
  <si>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</si>
  <si>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</si>
  <si>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</si>
  <si>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</si>
  <si>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</si>
  <si>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</si>
  <si>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</si>
  <si>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</si>
  <si>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</si>
  <si>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</si>
  <si>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</si>
  <si>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</si>
  <si>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</si>
  <si>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</si>
  <si>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</si>
  <si>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</si>
  <si>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</si>
  <si>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</si>
  <si>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</si>
  <si>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</si>
  <si>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</si>
  <si>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</si>
  <si>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</si>
  <si>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</si>
  <si>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</si>
  <si>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</si>
  <si>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</si>
  <si>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</si>
  <si>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</si>
  <si>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</si>
  <si>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</si>
  <si>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</si>
  <si>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</si>
  <si>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</si>
  <si>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</si>
  <si>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</si>
  <si>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</si>
  <si>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</si>
  <si>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</si>
  <si>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</si>
  <si>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</si>
  <si>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</si>
  <si>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</si>
  <si>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</si>
  <si>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</si>
  <si>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</si>
  <si>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</si>
  <si>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</si>
  <si>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</si>
  <si>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</si>
  <si>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</si>
  <si>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</si>
  <si>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</si>
  <si>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</si>
  <si>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</si>
  <si>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</si>
  <si>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</si>
  <si>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</si>
  <si>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</si>
  <si>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</si>
  <si>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</si>
  <si>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</si>
  <si>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</si>
  <si>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</si>
  <si>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</si>
  <si>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</si>
  <si>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</si>
  <si>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</si>
  <si>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</si>
  <si>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</si>
  <si>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</si>
  <si>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</si>
  <si>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</si>
  <si>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</si>
  <si>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</si>
  <si>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</si>
  <si>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</si>
  <si>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</si>
  <si>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</si>
  <si>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</si>
  <si>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</si>
  <si>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</si>
  <si>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</si>
  <si>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</si>
  <si>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</si>
  <si>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</si>
  <si>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</si>
  <si>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</si>
  <si>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</si>
  <si>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</si>
  <si>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</si>
  <si>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</si>
  <si>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</si>
  <si>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</si>
  <si>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</si>
  <si>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</si>
  <si>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</si>
  <si>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</si>
  <si>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</si>
  <si>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</si>
  <si>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</si>
  <si>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</si>
  <si>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</si>
  <si>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</si>
  <si>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</si>
  <si>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</si>
  <si>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</si>
  <si>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</si>
  <si>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</si>
  <si>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</si>
  <si>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</si>
  <si>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</si>
  <si>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</si>
  <si>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</si>
  <si>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</si>
  <si>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</si>
  <si>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</si>
  <si>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</si>
  <si>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</si>
  <si>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</si>
  <si>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</si>
  <si>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</si>
  <si>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</si>
  <si>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</si>
  <si>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</si>
  <si>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</si>
  <si>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</si>
  <si>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</si>
  <si>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</si>
  <si>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</si>
  <si>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</si>
  <si>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</si>
  <si>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</si>
  <si>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</si>
  <si>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</si>
  <si>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</si>
  <si>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</si>
  <si>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</si>
  <si>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</si>
  <si>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</si>
  <si>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</si>
  <si>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</si>
  <si>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</si>
  <si>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</si>
  <si>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</si>
  <si>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</si>
  <si>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</si>
  <si>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</si>
  <si>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</si>
  <si>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</si>
  <si>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</si>
  <si>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</si>
  <si>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</si>
  <si>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</si>
  <si>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</si>
  <si>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</si>
  <si>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</si>
  <si>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</si>
  <si>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</si>
  <si>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</si>
  <si>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</si>
  <si>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</si>
  <si>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</si>
  <si>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</si>
  <si>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</si>
  <si>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</si>
  <si>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</si>
  <si>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</si>
  <si>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</si>
  <si>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</si>
  <si>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</si>
  <si>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</si>
  <si>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</si>
  <si>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</si>
  <si>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</si>
  <si>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</si>
  <si>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</si>
  <si>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</si>
  <si>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</si>
  <si>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</si>
  <si>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</si>
  <si>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</si>
  <si>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</si>
  <si>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</si>
  <si>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</si>
  <si>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</si>
  <si>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</si>
  <si>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</si>
  <si>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</si>
  <si>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</si>
  <si>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</si>
  <si>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</si>
  <si>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</si>
  <si>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</si>
  <si>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</si>
  <si>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</si>
  <si>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</si>
  <si>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</si>
  <si>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</si>
  <si>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</si>
  <si>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</si>
  <si>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</si>
  <si>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</si>
  <si>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</si>
  <si>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</si>
  <si>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</si>
  <si>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</si>
  <si>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</si>
  <si>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</si>
  <si>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</si>
  <si>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</si>
  <si>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</si>
  <si>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</si>
  <si>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</si>
  <si>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</si>
  <si>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</si>
  <si>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</si>
  <si>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</si>
  <si>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</si>
  <si>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</si>
  <si>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</si>
  <si>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</si>
  <si>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</si>
  <si>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</si>
  <si>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</si>
  <si>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</si>
  <si>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</si>
  <si>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</si>
  <si>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</si>
  <si>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</si>
  <si>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</si>
  <si>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</si>
  <si>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</si>
  <si>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</si>
  <si>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</si>
  <si>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</si>
  <si>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</si>
  <si>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</si>
  <si>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</si>
  <si>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</si>
  <si>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</si>
  <si>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</si>
  <si>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</si>
  <si>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</si>
  <si>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</si>
  <si>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</si>
  <si>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</si>
  <si>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</si>
  <si>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</si>
  <si>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</si>
  <si>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</si>
  <si>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</si>
  <si>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</si>
  <si>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</si>
  <si>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</si>
  <si>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</si>
  <si>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</si>
  <si>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</si>
  <si>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</si>
  <si>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</si>
  <si>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</si>
  <si>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</si>
  <si>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</si>
  <si>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</si>
  <si>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</si>
  <si>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</si>
  <si>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</si>
  <si>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</si>
  <si>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</si>
  <si>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</si>
  <si>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</si>
  <si>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</si>
  <si>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</si>
  <si>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</si>
  <si>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</si>
  <si>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</si>
  <si>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</si>
  <si>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</si>
  <si>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</si>
  <si>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</si>
  <si>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</si>
  <si>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</si>
  <si>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</si>
  <si>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</si>
  <si>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</si>
  <si>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</si>
  <si>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</si>
  <si>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</si>
  <si>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</si>
  <si>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</si>
  <si>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</si>
  <si>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</si>
  <si>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</si>
  <si>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</si>
  <si>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</si>
  <si>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</si>
  <si>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</si>
  <si>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</si>
  <si>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</si>
  <si>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</si>
  <si>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</si>
  <si>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</si>
  <si>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</si>
  <si>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</si>
  <si>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</si>
  <si>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</si>
  <si>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</si>
  <si>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</si>
  <si>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</si>
  <si>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</si>
  <si>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</si>
  <si>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</si>
  <si>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</si>
  <si>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</si>
  <si>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</si>
  <si>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</si>
  <si>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</si>
  <si>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</si>
  <si>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</si>
  <si>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</si>
  <si>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</si>
  <si>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</si>
  <si>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</si>
  <si>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</si>
  <si>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</si>
  <si>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</si>
  <si>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</si>
  <si>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</si>
  <si>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</si>
  <si>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</si>
  <si>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</si>
  <si>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</si>
  <si>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</si>
  <si>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</si>
  <si>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</si>
  <si>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</si>
  <si>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</si>
  <si>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</si>
  <si>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</si>
  <si>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</si>
  <si>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</si>
  <si>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</si>
  <si>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</si>
  <si>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</si>
  <si>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</si>
  <si>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</si>
  <si>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</si>
  <si>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</si>
  <si>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</si>
  <si>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</si>
  <si>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</si>
  <si>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</si>
  <si>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</si>
  <si>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</si>
  <si>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</si>
  <si>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</si>
  <si>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</si>
  <si>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</si>
  <si>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</si>
  <si>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</si>
  <si>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</si>
  <si>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</si>
  <si>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</si>
  <si>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</si>
  <si>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</si>
  <si>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</si>
  <si>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</si>
  <si>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</si>
  <si>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</si>
  <si>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</si>
  <si>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</si>
  <si>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</si>
  <si>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</si>
  <si>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</si>
  <si>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</si>
  <si>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</si>
  <si>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</si>
  <si>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</si>
  <si>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</si>
  <si>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</si>
  <si>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</si>
  <si>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</si>
  <si>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</si>
  <si>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</si>
  <si>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</si>
  <si>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</si>
  <si>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</si>
  <si>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</si>
  <si>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</si>
  <si>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</si>
  <si>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</si>
  <si>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</si>
  <si>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</si>
  <si>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</si>
  <si>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</si>
  <si>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</si>
  <si>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</si>
  <si>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</si>
  <si>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</si>
  <si>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</si>
  <si>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</si>
  <si>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</si>
  <si>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</si>
  <si>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</si>
  <si>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</si>
  <si>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</si>
  <si>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</si>
  <si>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</si>
  <si>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</si>
  <si>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</si>
  <si>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</si>
  <si>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</si>
  <si>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</si>
  <si>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</si>
  <si>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</si>
  <si>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</si>
  <si>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</si>
  <si>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</si>
  <si>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</si>
  <si>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</si>
  <si>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</si>
  <si>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</si>
  <si>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</si>
  <si>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</si>
  <si>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</si>
  <si>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</si>
  <si>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</si>
  <si>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</si>
  <si>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</si>
  <si>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</si>
  <si>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</si>
  <si>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</si>
  <si>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</si>
  <si>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</si>
  <si>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</si>
  <si>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</si>
  <si>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</si>
  <si>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</si>
  <si>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</si>
  <si>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</si>
  <si>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</si>
  <si>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</si>
  <si>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</si>
  <si>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</si>
  <si>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</si>
  <si>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</si>
  <si>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</si>
  <si>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</si>
  <si>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</si>
  <si>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</si>
  <si>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</si>
  <si>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</si>
  <si>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</si>
  <si>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</si>
  <si>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</si>
  <si>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</si>
  <si>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</si>
  <si>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</si>
  <si>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</si>
  <si>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</si>
  <si>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</si>
  <si>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</si>
  <si>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</si>
  <si>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</si>
  <si>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</si>
  <si>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</si>
  <si>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</si>
  <si>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</si>
  <si>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</si>
  <si>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</si>
  <si>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</si>
  <si>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</si>
  <si>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</si>
  <si>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</si>
  <si>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</si>
  <si>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</si>
  <si>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</si>
  <si>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</si>
  <si>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</si>
  <si>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</si>
  <si>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</si>
  <si>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</si>
  <si>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</si>
  <si>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</si>
  <si>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</si>
  <si>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</si>
  <si>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</si>
  <si>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</si>
  <si>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</si>
  <si>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</si>
  <si>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</si>
  <si>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</si>
  <si>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TUXCUECA</t>
  </si>
  <si>
    <t>DEL 1 AL 31 DE MARZO DE 2020</t>
  </si>
  <si>
    <t>PROF. REYES MANCILLA ACEVES</t>
  </si>
  <si>
    <t>L.I. CESAR ZEPEDA CARRANZA</t>
  </si>
  <si>
    <t>PRESIDENTE MUNICIPAL</t>
  </si>
  <si>
    <t>ENCARGADO DE LA HACIENDA MPAL</t>
  </si>
  <si>
    <t>ASEJ2020-03-28-07-2020-1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</si>
</sst>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352421.36999999994</v>
      </c>
      <c r="AY7" s="13">
        <f>AY8+AY29+AY35+AY40+AY72+AY81+AY102+AY114</f>
        <v>3954850.0199999996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167254.97</v>
      </c>
      <c r="AY8" s="15">
        <f>AY9+AY11+AY15+AY16+AY17+AY18+AY19+AY25+AY27</f>
        <v>2423622.69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200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200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161975.35</v>
      </c>
      <c r="AY11" s="17">
        <f>SUM(AY12:AY14)</f>
        <v>2389172.4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161975.35</v>
      </c>
      <c r="AY12" s="20">
        <v>2389172.4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0</v>
      </c>
      <c r="AY13" s="20">
        <v>0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5279.62</v>
      </c>
      <c r="AY19" s="17">
        <f>SUM(AY20:AY24)</f>
        <v>8390.2900000000009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0</v>
      </c>
      <c r="AY20" s="20">
        <v>0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5279.62</v>
      </c>
      <c r="AY24" s="20">
        <v>8390.2900000000009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25860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25860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176091.11</v>
      </c>
      <c r="AY40" s="15">
        <f>AY41+AY46+AY47+AY62+AY68+AY70</f>
        <v>1487560.07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960</v>
      </c>
      <c r="AY41" s="17">
        <f>SUM(AY42:AY45)</f>
        <v>3892.3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960</v>
      </c>
      <c r="AY42" s="20">
        <v>2520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0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0</v>
      </c>
      <c r="AY44" s="20">
        <v>1372.3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172224.08</v>
      </c>
      <c r="AY47" s="17">
        <f>SUM(AY48:AY61)</f>
        <v>1471284.32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20529</v>
      </c>
      <c r="AY48" s="20">
        <v>112852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0</v>
      </c>
      <c r="AY49" s="20">
        <v>8826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560</v>
      </c>
      <c r="AY50" s="20">
        <v>6732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763</v>
      </c>
      <c r="AY52" s="20">
        <v>2328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0</v>
      </c>
      <c r="AY55" s="20">
        <v>0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2000</v>
      </c>
      <c r="AY56" s="20">
        <v>5000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131932.07999999999</v>
      </c>
      <c r="AY57" s="20">
        <v>1291913.32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0</v>
      </c>
      <c r="AY58" s="20">
        <v>0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0</v>
      </c>
      <c r="AY59" s="20">
        <v>0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5674</v>
      </c>
      <c r="AY60" s="20">
        <v>33874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10766</v>
      </c>
      <c r="AY61" s="20">
        <v>9759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0</v>
      </c>
      <c r="AY62" s="17">
        <f>SUM(AY63:AY67)</f>
        <v>0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0</v>
      </c>
      <c r="AY63" s="20">
        <v>0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2907.03</v>
      </c>
      <c r="AY70" s="17">
        <f>SUM(AY71)</f>
        <v>12383.45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2907.03</v>
      </c>
      <c r="AY71" s="20">
        <v>12383.45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9075.2900000000009</v>
      </c>
      <c r="AY72" s="15">
        <f>AY73+AY76+AY77+AY78+AY80</f>
        <v>43667.26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9075.2900000000009</v>
      </c>
      <c r="AY73" s="17">
        <f>SUM(AY74:AY75)</f>
        <v>43667.26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9075.2900000000009</v>
      </c>
      <c r="AY74" s="20">
        <v>43667.26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0</v>
      </c>
      <c r="AY75" s="20">
        <v>0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0</v>
      </c>
      <c r="AY81" s="15">
        <f>AY82+AY83+AY85+AY87+AY89+AY91+AY93+AY94+AY100</f>
        <v>0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2845419.3</v>
      </c>
      <c r="AY117" s="13">
        <f>AY118+AY149</f>
        <v>4433942.29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2845419.3</v>
      </c>
      <c r="AY118" s="15">
        <f>AY119+AY132+AY135+AY140+AY146</f>
        <v>4433942.29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2087205.73</v>
      </c>
      <c r="AY119" s="17">
        <f>SUM(AY120:AY131)</f>
        <v>2834502.27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1547856.5</v>
      </c>
      <c r="AY120" s="20">
        <v>2090749.33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380607.09</v>
      </c>
      <c r="AY121" s="20">
        <v>471038.19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14341.99</v>
      </c>
      <c r="AY122" s="20">
        <v>38056.01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18005.310000000001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68237.679999999993</v>
      </c>
      <c r="AY125" s="20">
        <v>57887.07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72203.67</v>
      </c>
      <c r="AY128" s="20">
        <v>145710.16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3958.8</v>
      </c>
      <c r="AY131" s="20">
        <v>13056.2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738575.07000000007</v>
      </c>
      <c r="AY132" s="17">
        <f>SUM(AY133:AY134)</f>
        <v>1477150.1400000001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370263.5</v>
      </c>
      <c r="AY133" s="20">
        <v>740527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368311.57</v>
      </c>
      <c r="AY134" s="20">
        <v>736623.14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55788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55788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19638.5</v>
      </c>
      <c r="AY140" s="17">
        <f>SUM(AY141:AY145)</f>
        <v>66501.88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39.659999999999997</v>
      </c>
      <c r="AY141" s="20">
        <v>94.11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4705.41</v>
      </c>
      <c r="AY142" s="20">
        <v>9410.82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14893.43</v>
      </c>
      <c r="AY143" s="20">
        <v>56996.95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3197840.67</v>
      </c>
      <c r="AY184" s="27">
        <f>AY7+AY117+AY161</f>
        <v>8388792.3099999987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2614302.1899999995</v>
      </c>
      <c r="AY186" s="13">
        <f>AY187+AY222+AY287</f>
        <v>6126183.54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1326755.4799999997</v>
      </c>
      <c r="AY187" s="15">
        <f>AY188+AY193+AY198+AY207+AY212+AY219</f>
        <v>2730856.4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1086777.8799999999</v>
      </c>
      <c r="AY188" s="17">
        <f>SUM(AY189:AY192)</f>
        <v>2205652.02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0</v>
      </c>
      <c r="AY189" s="20">
        <v>0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1086777.8799999999</v>
      </c>
      <c r="AY191" s="20">
        <v>2205652.02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217108.4</v>
      </c>
      <c r="AY193" s="17">
        <f>SUM(AY194:AY197)</f>
        <v>432912.1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217108.4</v>
      </c>
      <c r="AY195" s="20">
        <v>432912.1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22869.200000000001</v>
      </c>
      <c r="AY198" s="17">
        <f>SUM(AY199:AY206)</f>
        <v>32232.28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3000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0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22869.200000000001</v>
      </c>
      <c r="AY202" s="20">
        <v>29232.28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0</v>
      </c>
      <c r="AY212" s="17">
        <f>SUM(AY213:AY218)</f>
        <v>60060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0</v>
      </c>
      <c r="AY214" s="20">
        <v>60060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703012.23</v>
      </c>
      <c r="AY222" s="15">
        <f>AY223+AY232+AY236+AY246+AY256+AY264+AY267+AY273+AY277</f>
        <v>1118966.0599999998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132065.28</v>
      </c>
      <c r="AY223" s="17">
        <f>SUM(AY224:AY231)</f>
        <v>178958.72999999998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32962.39</v>
      </c>
      <c r="AY224" s="20">
        <v>95709.36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742.4</v>
      </c>
      <c r="AY225" s="20">
        <v>26830.17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3239.88</v>
      </c>
      <c r="AY227" s="20">
        <v>3040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3930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71920.61</v>
      </c>
      <c r="AY229" s="20">
        <v>42214.2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23200</v>
      </c>
      <c r="AY231" s="20">
        <v>7235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24662.12</v>
      </c>
      <c r="AY232" s="17">
        <f>SUM(AY233:AY235)</f>
        <v>69967.48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19386.439999999999</v>
      </c>
      <c r="AY233" s="20">
        <v>69967.48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5275.68</v>
      </c>
      <c r="AY235" s="20">
        <v>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84544.8</v>
      </c>
      <c r="AY246" s="17">
        <f>SUM(AY247:AY255)</f>
        <v>340454.69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18166.759999999998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22630.02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2268.98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20856.8</v>
      </c>
      <c r="AY250" s="20">
        <v>17400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61762</v>
      </c>
      <c r="AY252" s="20">
        <v>171188.28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68125.91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13340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1926</v>
      </c>
      <c r="AY255" s="20">
        <v>27334.74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156274.96</v>
      </c>
      <c r="AY256" s="17">
        <f>SUM(AY257:AY263)</f>
        <v>80876.399999999994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22617.58</v>
      </c>
      <c r="AY258" s="20">
        <v>22944.799999999999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19196.04</v>
      </c>
      <c r="AY259" s="20">
        <v>2615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73157.22</v>
      </c>
      <c r="AY260" s="20">
        <v>2400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23027.16</v>
      </c>
      <c r="AY262" s="20">
        <v>43339.64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18276.96</v>
      </c>
      <c r="AY263" s="20">
        <v>9576.9599999999991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280298.06</v>
      </c>
      <c r="AY264" s="17">
        <f>SUM(AY265:AY266)</f>
        <v>387489.67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280298.06</v>
      </c>
      <c r="AY265" s="20">
        <v>387489.67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5782.6</v>
      </c>
      <c r="AY267" s="17">
        <f>SUM(AY268:AY272)</f>
        <v>2444.94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0</v>
      </c>
      <c r="AY268" s="20">
        <v>0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2444.94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0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5782.6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19384.41</v>
      </c>
      <c r="AY277" s="17">
        <f>SUM(AY278:AY286)</f>
        <v>58774.150000000009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10126.799999999999</v>
      </c>
      <c r="AY278" s="20">
        <v>19909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6960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0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9257.61</v>
      </c>
      <c r="AY283" s="20">
        <v>21971.49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0</v>
      </c>
      <c r="AY285" s="20">
        <v>9933.66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584534.48</v>
      </c>
      <c r="AY287" s="15">
        <f>AY288+AY298+AY308+AY318+AY328+AY338+AY346+AY356+AY362</f>
        <v>2276361.08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369747.63</v>
      </c>
      <c r="AY288" s="17">
        <v>780595.81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356400</v>
      </c>
      <c r="AY289" s="20">
        <v>754824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3436.42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10293.59</v>
      </c>
      <c r="AY292" s="20">
        <v>16227.31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3054.04</v>
      </c>
      <c r="AY295" s="20">
        <v>6108.08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0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23316</v>
      </c>
      <c r="AY298" s="17">
        <f>SUM(AY299:AY307)</f>
        <v>322848.67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16356</v>
      </c>
      <c r="AY300" s="20">
        <v>17400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6960</v>
      </c>
      <c r="AY301" s="20">
        <v>13340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271901.46999999997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20207.2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14319.04</v>
      </c>
      <c r="AY308" s="17">
        <f>SUM(AY309:AY317)</f>
        <v>33756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14319.04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33756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17942.39</v>
      </c>
      <c r="AY318" s="17">
        <f>SUM(AY319:AY327)</f>
        <v>21133.34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6690.18</v>
      </c>
      <c r="AY319" s="20">
        <v>21133.34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11252.21</v>
      </c>
      <c r="AY322" s="20">
        <v>0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0</v>
      </c>
      <c r="AY323" s="20">
        <v>0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73089.42</v>
      </c>
      <c r="AY328" s="17">
        <f>SUM(AY329:AY337)</f>
        <v>183772.25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0</v>
      </c>
      <c r="AY329" s="20">
        <v>0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4526.32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12374.4</v>
      </c>
      <c r="AY333" s="20">
        <v>57815.89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0</v>
      </c>
      <c r="AY335" s="20">
        <v>0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60715.02</v>
      </c>
      <c r="AY336" s="20">
        <v>121430.04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0</v>
      </c>
      <c r="AY338" s="17">
        <f>SUM(AY339:AY345)</f>
        <v>0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0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0</v>
      </c>
      <c r="AY346" s="17">
        <f>SUM(AY347:AY355)</f>
        <v>18375.989999999998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5215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0</v>
      </c>
      <c r="AY351" s="20">
        <v>13160.99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9280</v>
      </c>
      <c r="AY356" s="17">
        <f>SUM(AY357:AY361)</f>
        <v>354500.02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9280</v>
      </c>
      <c r="AY358" s="20">
        <v>354500.02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76840</v>
      </c>
      <c r="AY362" s="17">
        <f>SUM(AY363:AY371)</f>
        <v>561379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76840</v>
      </c>
      <c r="AY364" s="20">
        <v>561379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212500</v>
      </c>
      <c r="AY372" s="13">
        <f>AY373+AY385+AY391+AY403+AY416+AY423+AY433+AY436+AY447</f>
        <v>277692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207500</v>
      </c>
      <c r="AY385" s="15">
        <f>AY386+AY390</f>
        <v>174000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207500</v>
      </c>
      <c r="AY386" s="17">
        <f>SUM(AY387:AY389)</f>
        <v>174000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207500</v>
      </c>
      <c r="AY387" s="20">
        <v>174000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92692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92692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92692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5000</v>
      </c>
      <c r="AY403" s="15">
        <f>AY404+AY406+AY408+AY414</f>
        <v>11000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5000</v>
      </c>
      <c r="AY404" s="17">
        <f>SUM(AY405)</f>
        <v>11000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5000</v>
      </c>
      <c r="AY405" s="20">
        <v>11000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0</v>
      </c>
      <c r="AY408" s="17">
        <f>SUM(AY409:AY413)</f>
        <v>0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0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0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79016.19</v>
      </c>
      <c r="AY477" s="13">
        <f>AY478+AY489+AY494+AY499+AY502</f>
        <v>175422.77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79016.19</v>
      </c>
      <c r="AY478" s="15">
        <f>AY479+AY483</f>
        <v>175422.77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79016.19</v>
      </c>
      <c r="AY479" s="17">
        <f>SUM(AY480:AY482)</f>
        <v>175422.77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79016.19</v>
      </c>
      <c r="AY480" s="20">
        <v>175422.77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2905818.3799999994</v>
      </c>
      <c r="AY543" s="30">
        <f>AY186+AY372+AY453+AY477+AY507+AY540</f>
        <v>6579298.3099999996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292022.2900000005</v>
      </c>
      <c r="AY544" s="31">
        <f>AY184-AY543</f>
        <v>1809493.9999999991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OEM</cp:lastModifiedBy>
  <cp:lastPrinted>2020-07-28T17:43:53Z</cp:lastPrinted>
  <dcterms:created xsi:type="dcterms:W3CDTF">2020-01-21T01:41:42Z</dcterms:created>
  <dcterms:modified xsi:type="dcterms:W3CDTF">2020-07-28T17:44:07Z</dcterms:modified>
</cp:coreProperties>
</file>